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1985" activeTab="0"/>
  </bookViews>
  <sheets>
    <sheet name="Foaie1" sheetId="1" r:id="rId1"/>
  </sheets>
  <definedNames/>
  <calcPr fullCalcOnLoad="1"/>
</workbook>
</file>

<file path=xl/sharedStrings.xml><?xml version="1.0" encoding="utf-8"?>
<sst xmlns="http://schemas.openxmlformats.org/spreadsheetml/2006/main" count="50" uniqueCount="44">
  <si>
    <t>gradație de merit</t>
  </si>
  <si>
    <t>30%*1590</t>
  </si>
  <si>
    <t>15%*1590</t>
  </si>
  <si>
    <t>80%*1590</t>
  </si>
  <si>
    <t xml:space="preserve">Total </t>
  </si>
  <si>
    <t>SALARIU BAZA nou</t>
  </si>
  <si>
    <t>Compensații tranzitorii</t>
  </si>
  <si>
    <t>SALARIU BRUT vechi</t>
  </si>
  <si>
    <t>SALARIU BAZA vechi</t>
  </si>
  <si>
    <t>SALARIU BRUT NOU</t>
  </si>
  <si>
    <t>DIN CARE:</t>
  </si>
  <si>
    <t>SALARIU BAZA NOU+COMPENSATII</t>
  </si>
  <si>
    <t>Salariu institutor I (S) grad didactic I  vechime 25-30 ani</t>
  </si>
  <si>
    <t>salariu bază grilă</t>
  </si>
  <si>
    <t>indemnizație de conducere</t>
  </si>
  <si>
    <t>indemnizație invățământ special</t>
  </si>
  <si>
    <t>spor de vechime în muncă</t>
  </si>
  <si>
    <t>indemnizație mediu rural</t>
  </si>
  <si>
    <t>spor titlu de doctor</t>
  </si>
  <si>
    <t>spor predare simultană</t>
  </si>
  <si>
    <t>lei</t>
  </si>
  <si>
    <t>Modalitate de calcul</t>
  </si>
  <si>
    <t>Elemente ale salariului</t>
  </si>
  <si>
    <t>Director de școală</t>
  </si>
  <si>
    <t>Salariu  2010 după primirea gradației de merit</t>
  </si>
  <si>
    <t>indemnizație institutor</t>
  </si>
  <si>
    <t>10%*2306</t>
  </si>
  <si>
    <t>25%*2537</t>
  </si>
  <si>
    <t>15%*2537</t>
  </si>
  <si>
    <t>10%2537</t>
  </si>
  <si>
    <t>gradație de merit pe nou</t>
  </si>
  <si>
    <t>Cuantumuri sporuri care nu fac parte din bază</t>
  </si>
  <si>
    <t>20%*2702</t>
  </si>
  <si>
    <t>5079-3967</t>
  </si>
  <si>
    <t>SPORURI CARE NU FAC PARTE DIN BAZA  33,1% DIN 3814 ianuarie 2010</t>
  </si>
  <si>
    <t>25%*2702</t>
  </si>
  <si>
    <t>2702+1112</t>
  </si>
  <si>
    <t>SPORURI CARE NU FAC PARTE DIN BAZA 50,8% DIN 3814   după primirea gradației de merit  în 2010</t>
  </si>
  <si>
    <t>care va primi gradație de merit pe parcursul anului 2010</t>
  </si>
  <si>
    <t xml:space="preserve">  fără gradație de merit ,  cu spor predare simultană, cu diferență spor rural în compensație,</t>
  </si>
  <si>
    <t>Reîncadrare</t>
  </si>
  <si>
    <t>Salariu                1 ian 2010 fără gradație de merit</t>
  </si>
  <si>
    <t>Salariu decembrie 2009 fără sal de merit</t>
  </si>
  <si>
    <t>(381+1272-541)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</si>
</sst>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3" fillId="0" borderId="10" xfId="0" applyFont="1" applyBorder="1" applyAlignment="1">
      <alignment wrapText="1"/>
    </xf>
    <xf numFmtId="49" fontId="33" fillId="0" borderId="11" xfId="0" applyNumberFormat="1" applyFont="1" applyBorder="1" applyAlignment="1">
      <alignment horizontal="center" vertical="center" wrapText="1"/>
    </xf>
    <xf numFmtId="49" fontId="33" fillId="0" borderId="12" xfId="0" applyNumberFormat="1" applyFont="1" applyBorder="1" applyAlignment="1">
      <alignment horizontal="center" vertical="center" wrapText="1"/>
    </xf>
    <xf numFmtId="49" fontId="33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9" fontId="0" fillId="0" borderId="15" xfId="0" applyNumberForma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0" xfId="0" applyFont="1" applyAlignment="1">
      <alignment vertical="center" wrapText="1"/>
    </xf>
    <xf numFmtId="0" fontId="35" fillId="0" borderId="0" xfId="0" applyFont="1" applyAlignment="1">
      <alignment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33" fillId="0" borderId="23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36.7109375" style="0" customWidth="1"/>
    <col min="2" max="2" width="11.00390625" style="8" customWidth="1"/>
    <col min="3" max="3" width="11.57421875" style="8" customWidth="1"/>
    <col min="4" max="4" width="12.140625" style="8" customWidth="1"/>
    <col min="5" max="5" width="13.57421875" style="8" customWidth="1"/>
    <col min="6" max="6" width="13.00390625" style="8" customWidth="1"/>
    <col min="7" max="7" width="13.28125" style="8" customWidth="1"/>
    <col min="8" max="8" width="13.7109375" style="0" customWidth="1"/>
  </cols>
  <sheetData>
    <row r="1" spans="1:8" ht="15.75" customHeight="1">
      <c r="A1" s="24" t="s">
        <v>12</v>
      </c>
      <c r="B1" s="24"/>
      <c r="C1" s="24"/>
      <c r="D1" s="24"/>
      <c r="E1" s="24"/>
      <c r="F1" s="24"/>
      <c r="G1" s="24"/>
      <c r="H1" s="22"/>
    </row>
    <row r="2" spans="1:8" ht="13.5" customHeight="1">
      <c r="A2" s="25" t="s">
        <v>23</v>
      </c>
      <c r="B2" s="25"/>
      <c r="C2" s="25"/>
      <c r="D2" s="25"/>
      <c r="E2" s="25"/>
      <c r="F2" s="25"/>
      <c r="G2" s="25"/>
      <c r="H2" s="23"/>
    </row>
    <row r="3" spans="1:8" ht="15.75">
      <c r="A3" s="24" t="s">
        <v>39</v>
      </c>
      <c r="B3" s="24"/>
      <c r="C3" s="24"/>
      <c r="D3" s="24"/>
      <c r="E3" s="24"/>
      <c r="F3" s="24"/>
      <c r="G3" s="24"/>
      <c r="H3" s="22"/>
    </row>
    <row r="4" spans="1:8" ht="15.75">
      <c r="A4" s="24" t="s">
        <v>38</v>
      </c>
      <c r="B4" s="24"/>
      <c r="C4" s="24"/>
      <c r="D4" s="24"/>
      <c r="E4" s="24"/>
      <c r="F4" s="24"/>
      <c r="G4" s="24"/>
      <c r="H4" s="22"/>
    </row>
    <row r="5" ht="12.75" customHeight="1" thickBot="1">
      <c r="G5" s="8" t="s">
        <v>20</v>
      </c>
    </row>
    <row r="6" spans="4:5" ht="12.75" customHeight="1" thickBot="1">
      <c r="D6" s="26" t="s">
        <v>40</v>
      </c>
      <c r="E6" s="27"/>
    </row>
    <row r="7" spans="1:7" ht="59.25" customHeight="1">
      <c r="A7" s="6" t="s">
        <v>22</v>
      </c>
      <c r="B7" s="4" t="s">
        <v>21</v>
      </c>
      <c r="C7" s="4" t="s">
        <v>42</v>
      </c>
      <c r="D7" s="4" t="s">
        <v>21</v>
      </c>
      <c r="E7" s="4" t="s">
        <v>41</v>
      </c>
      <c r="F7" s="4" t="s">
        <v>21</v>
      </c>
      <c r="G7" s="5" t="s">
        <v>24</v>
      </c>
    </row>
    <row r="8" spans="1:7" ht="13.5" customHeight="1">
      <c r="A8" s="1" t="s">
        <v>13</v>
      </c>
      <c r="B8" s="9"/>
      <c r="C8" s="10">
        <v>1590</v>
      </c>
      <c r="D8" s="9"/>
      <c r="E8" s="10">
        <v>1590</v>
      </c>
      <c r="F8" s="9"/>
      <c r="G8" s="14">
        <v>1590</v>
      </c>
    </row>
    <row r="9" spans="1:7" ht="12" customHeight="1">
      <c r="A9" s="2" t="s">
        <v>14</v>
      </c>
      <c r="B9" s="11" t="s">
        <v>1</v>
      </c>
      <c r="C9" s="9">
        <f>ROUNDUP(1590*30%,0)</f>
        <v>477</v>
      </c>
      <c r="D9" s="11"/>
      <c r="E9" s="9">
        <f>ROUNDUP(1590*30%,0)</f>
        <v>477</v>
      </c>
      <c r="F9" s="9"/>
      <c r="G9" s="15">
        <f>ROUNDUP(1590*30%,0)</f>
        <v>477</v>
      </c>
    </row>
    <row r="10" spans="1:7" ht="12" customHeight="1">
      <c r="A10" s="2" t="s">
        <v>15</v>
      </c>
      <c r="B10" s="9" t="s">
        <v>2</v>
      </c>
      <c r="C10" s="9">
        <f>ROUNDUP(1590*15%,0)</f>
        <v>239</v>
      </c>
      <c r="D10" s="9"/>
      <c r="E10" s="9"/>
      <c r="F10" s="9"/>
      <c r="G10" s="15"/>
    </row>
    <row r="11" spans="1:7" ht="15" hidden="1">
      <c r="A11" s="2" t="s">
        <v>0</v>
      </c>
      <c r="B11" s="9"/>
      <c r="C11" s="9"/>
      <c r="D11" s="9"/>
      <c r="E11" s="9"/>
      <c r="F11" s="9"/>
      <c r="G11" s="15"/>
    </row>
    <row r="12" spans="1:7" ht="12.75" customHeight="1">
      <c r="A12" s="1" t="s">
        <v>4</v>
      </c>
      <c r="B12" s="9"/>
      <c r="C12" s="9">
        <f>C8+C9+C10</f>
        <v>2306</v>
      </c>
      <c r="D12" s="9"/>
      <c r="E12" s="9"/>
      <c r="F12" s="9"/>
      <c r="G12" s="15"/>
    </row>
    <row r="13" spans="1:7" ht="12" customHeight="1">
      <c r="A13" s="2" t="s">
        <v>25</v>
      </c>
      <c r="B13" s="9" t="s">
        <v>26</v>
      </c>
      <c r="C13" s="9">
        <f>ROUNDUP(2306*10%,0)</f>
        <v>231</v>
      </c>
      <c r="D13" s="9"/>
      <c r="E13" s="9"/>
      <c r="F13" s="9"/>
      <c r="G13" s="15"/>
    </row>
    <row r="14" spans="1:7" ht="12" customHeight="1">
      <c r="A14" s="3" t="s">
        <v>8</v>
      </c>
      <c r="B14" s="9"/>
      <c r="C14" s="12">
        <f>C12+C13</f>
        <v>2537</v>
      </c>
      <c r="D14" s="9"/>
      <c r="E14" s="9"/>
      <c r="F14" s="9"/>
      <c r="G14" s="15"/>
    </row>
    <row r="15" spans="1:7" ht="12" customHeight="1">
      <c r="A15" s="2" t="s">
        <v>16</v>
      </c>
      <c r="B15" s="9" t="s">
        <v>27</v>
      </c>
      <c r="C15" s="9">
        <f>ROUNDUP(2537*25%,0)</f>
        <v>635</v>
      </c>
      <c r="D15" s="9"/>
      <c r="E15" s="9">
        <v>635</v>
      </c>
      <c r="F15" s="9"/>
      <c r="G15" s="15">
        <f>ROUNDUP(2537*25%,0)</f>
        <v>635</v>
      </c>
    </row>
    <row r="16" spans="1:7" ht="12.75" customHeight="1">
      <c r="A16" s="3" t="s">
        <v>5</v>
      </c>
      <c r="B16" s="9"/>
      <c r="C16" s="9"/>
      <c r="D16" s="9"/>
      <c r="E16" s="12">
        <f>E8+E9+E15</f>
        <v>2702</v>
      </c>
      <c r="F16" s="9"/>
      <c r="G16" s="16">
        <f>G8+G9+G15</f>
        <v>2702</v>
      </c>
    </row>
    <row r="17" spans="1:7" ht="12" customHeight="1">
      <c r="A17" s="2" t="s">
        <v>17</v>
      </c>
      <c r="B17" s="9" t="s">
        <v>3</v>
      </c>
      <c r="C17" s="9">
        <f>ROUNDUP(1590*80%,0)</f>
        <v>1272</v>
      </c>
      <c r="D17" s="9" t="s">
        <v>32</v>
      </c>
      <c r="E17" s="13">
        <f>ROUNDUP(2702*20%,0)</f>
        <v>541</v>
      </c>
      <c r="F17" s="9"/>
      <c r="G17" s="15">
        <v>541</v>
      </c>
    </row>
    <row r="18" spans="1:7" ht="13.5" customHeight="1">
      <c r="A18" s="2" t="s">
        <v>18</v>
      </c>
      <c r="B18" s="9" t="s">
        <v>28</v>
      </c>
      <c r="C18" s="9">
        <f>ROUNDUP(2537*15%,0)</f>
        <v>381</v>
      </c>
      <c r="D18" s="13"/>
      <c r="E18" s="9"/>
      <c r="F18" s="9"/>
      <c r="G18" s="15"/>
    </row>
    <row r="19" spans="1:7" ht="12.75" customHeight="1">
      <c r="A19" s="2" t="s">
        <v>19</v>
      </c>
      <c r="B19" s="9" t="s">
        <v>29</v>
      </c>
      <c r="C19" s="9">
        <f>ROUNDUP(2537*10%,0)</f>
        <v>254</v>
      </c>
      <c r="D19" s="9"/>
      <c r="E19" s="9"/>
      <c r="F19" s="9"/>
      <c r="G19" s="15"/>
    </row>
    <row r="20" spans="1:7" ht="12" customHeight="1">
      <c r="A20" s="3" t="s">
        <v>7</v>
      </c>
      <c r="B20" s="9"/>
      <c r="C20" s="12">
        <f>C14+C15+C17+C18+C19</f>
        <v>5079</v>
      </c>
      <c r="D20" s="9"/>
      <c r="E20" s="9"/>
      <c r="F20" s="9"/>
      <c r="G20" s="15"/>
    </row>
    <row r="21" spans="1:7" ht="13.5" customHeight="1">
      <c r="A21" s="3" t="s">
        <v>30</v>
      </c>
      <c r="B21" s="9"/>
      <c r="C21" s="12"/>
      <c r="D21" s="9"/>
      <c r="E21" s="9"/>
      <c r="F21" s="9" t="s">
        <v>35</v>
      </c>
      <c r="G21" s="15">
        <f>ROUNDUP(2702*25%,0)</f>
        <v>676</v>
      </c>
    </row>
    <row r="22" spans="1:7" ht="10.5" customHeight="1">
      <c r="A22" s="3" t="s">
        <v>31</v>
      </c>
      <c r="B22" s="9"/>
      <c r="C22" s="12"/>
      <c r="D22" s="9"/>
      <c r="E22" s="9"/>
      <c r="F22" s="9"/>
      <c r="G22" s="15"/>
    </row>
    <row r="23" spans="1:7" ht="13.5" customHeight="1">
      <c r="A23" s="2" t="s">
        <v>15</v>
      </c>
      <c r="B23" s="9"/>
      <c r="C23" s="12"/>
      <c r="D23" s="9"/>
      <c r="E23" s="9">
        <v>239</v>
      </c>
      <c r="F23" s="9"/>
      <c r="G23" s="15">
        <v>239</v>
      </c>
    </row>
    <row r="24" spans="1:7" ht="13.5" customHeight="1">
      <c r="A24" s="2" t="s">
        <v>25</v>
      </c>
      <c r="B24" s="9"/>
      <c r="C24" s="12"/>
      <c r="D24" s="9"/>
      <c r="E24" s="9">
        <v>231</v>
      </c>
      <c r="F24" s="9"/>
      <c r="G24" s="15">
        <v>231</v>
      </c>
    </row>
    <row r="25" spans="1:7" ht="12.75" customHeight="1">
      <c r="A25" s="2" t="s">
        <v>19</v>
      </c>
      <c r="B25" s="9"/>
      <c r="C25" s="12"/>
      <c r="D25" s="9"/>
      <c r="E25" s="9">
        <v>254</v>
      </c>
      <c r="F25" s="9"/>
      <c r="G25" s="15">
        <v>254</v>
      </c>
    </row>
    <row r="26" spans="1:7" ht="12.75" customHeight="1">
      <c r="A26" s="2" t="s">
        <v>4</v>
      </c>
      <c r="B26" s="9"/>
      <c r="C26" s="9"/>
      <c r="D26" s="9"/>
      <c r="E26" s="9">
        <f>E16+E17+E23+E24+E25</f>
        <v>3967</v>
      </c>
      <c r="F26" s="9"/>
      <c r="G26" s="15"/>
    </row>
    <row r="27" spans="1:8" ht="12.75" customHeight="1">
      <c r="A27" s="2" t="s">
        <v>6</v>
      </c>
      <c r="B27" s="9"/>
      <c r="C27" s="9"/>
      <c r="D27" s="9" t="s">
        <v>33</v>
      </c>
      <c r="E27" s="9">
        <f>C20-E26</f>
        <v>1112</v>
      </c>
      <c r="F27" s="9"/>
      <c r="G27" s="15">
        <v>1112</v>
      </c>
      <c r="H27" t="s">
        <v>43</v>
      </c>
    </row>
    <row r="28" spans="1:7" ht="13.5" customHeight="1">
      <c r="A28" s="3" t="s">
        <v>9</v>
      </c>
      <c r="B28" s="9"/>
      <c r="C28" s="9"/>
      <c r="D28" s="9"/>
      <c r="E28" s="12">
        <f>E26+E27</f>
        <v>5079</v>
      </c>
      <c r="F28" s="9"/>
      <c r="G28" s="16">
        <f>G16+G17+G21+G23+G24+G25+G27</f>
        <v>5755</v>
      </c>
    </row>
    <row r="29" spans="1:7" ht="12" customHeight="1">
      <c r="A29" s="2" t="s">
        <v>10</v>
      </c>
      <c r="B29" s="9"/>
      <c r="C29" s="9"/>
      <c r="D29" s="9"/>
      <c r="E29" s="9"/>
      <c r="F29" s="9"/>
      <c r="G29" s="15"/>
    </row>
    <row r="30" spans="1:7" ht="15">
      <c r="A30" s="2" t="s">
        <v>11</v>
      </c>
      <c r="B30" s="9"/>
      <c r="C30" s="9"/>
      <c r="D30" s="9"/>
      <c r="E30" s="9">
        <f>E16+E27</f>
        <v>3814</v>
      </c>
      <c r="F30" s="9" t="s">
        <v>36</v>
      </c>
      <c r="G30" s="15">
        <f>G16+G27</f>
        <v>3814</v>
      </c>
    </row>
    <row r="31" spans="1:7" ht="28.5" customHeight="1">
      <c r="A31" s="19" t="s">
        <v>34</v>
      </c>
      <c r="B31" s="20"/>
      <c r="C31" s="20"/>
      <c r="D31" s="20"/>
      <c r="E31" s="20">
        <f>E28-E30</f>
        <v>1265</v>
      </c>
      <c r="F31" s="19"/>
      <c r="G31" s="21"/>
    </row>
    <row r="32" spans="1:7" ht="45.75" thickBot="1">
      <c r="A32" s="7" t="s">
        <v>37</v>
      </c>
      <c r="B32" s="17"/>
      <c r="C32" s="17"/>
      <c r="D32" s="17"/>
      <c r="E32" s="17"/>
      <c r="F32" s="17"/>
      <c r="G32" s="18">
        <f>G28-G30</f>
        <v>1941</v>
      </c>
    </row>
  </sheetData>
  <sheetProtection/>
  <mergeCells count="5">
    <mergeCell ref="A1:G1"/>
    <mergeCell ref="A2:G2"/>
    <mergeCell ref="A3:G3"/>
    <mergeCell ref="A4:G4"/>
    <mergeCell ref="D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Deimios</cp:lastModifiedBy>
  <cp:lastPrinted>2010-01-25T12:55:05Z</cp:lastPrinted>
  <dcterms:created xsi:type="dcterms:W3CDTF">2010-01-15T08:25:43Z</dcterms:created>
  <dcterms:modified xsi:type="dcterms:W3CDTF">2010-01-27T07:33:05Z</dcterms:modified>
  <cp:category/>
  <cp:version/>
  <cp:contentType/>
  <cp:contentStatus/>
</cp:coreProperties>
</file>