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<sst xmlns="http://schemas.openxmlformats.org/spreadsheetml/2006/main" count="43" uniqueCount="38">
  <si>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gradație de merit</t>
  </si>
  <si>
    <t xml:space="preserve">Total </t>
  </si>
  <si>
    <t>SALARIU BAZA nou</t>
  </si>
  <si>
    <t>Compensații tranzitorii</t>
  </si>
  <si>
    <t>SALARIU BRUT vechi</t>
  </si>
  <si>
    <t>SALARIU BAZA vechi</t>
  </si>
  <si>
    <t>SALARIU BRUT NOU</t>
  </si>
  <si>
    <t>DIN CARE:</t>
  </si>
  <si>
    <t>SALARIU BAZA NOU+COMPENSATII</t>
  </si>
  <si>
    <t>salariu bază grilă</t>
  </si>
  <si>
    <t>indemnizație de conducere</t>
  </si>
  <si>
    <t>spor de vechime în muncă</t>
  </si>
  <si>
    <t>spor titlu de doctor</t>
  </si>
  <si>
    <t>lei</t>
  </si>
  <si>
    <t>Salariu decembrie 2009</t>
  </si>
  <si>
    <t>Salariu ianuarie 2010</t>
  </si>
  <si>
    <t>Modalitate de calcul</t>
  </si>
  <si>
    <t>Elemente ale salariului</t>
  </si>
  <si>
    <t>Cuantumuri sporuri care nu fac parte din bază</t>
  </si>
  <si>
    <t>Contabil șef,</t>
  </si>
  <si>
    <t>cu  gradație de merit și cfp</t>
  </si>
  <si>
    <t>40%*1696</t>
  </si>
  <si>
    <t>25%*1696</t>
  </si>
  <si>
    <t>spor de stabilitate</t>
  </si>
  <si>
    <t>15%*2799</t>
  </si>
  <si>
    <t>25%*3219</t>
  </si>
  <si>
    <t>20%*3219</t>
  </si>
  <si>
    <t>15%*3219</t>
  </si>
  <si>
    <t>Salariu administrator financiar I (S)   inv. preuniversitar</t>
  </si>
  <si>
    <t>control financiar preventiv</t>
  </si>
  <si>
    <t>5151-3863</t>
  </si>
  <si>
    <t>3439+1288</t>
  </si>
  <si>
    <t>SPORURI CARE NU FAC PARTE DIN BAZA 8,9% DIN 4727</t>
  </si>
  <si>
    <t>care în luna martie trece la altă gradație (25% vechime în muncă)</t>
  </si>
  <si>
    <t>Salariu martie 2010</t>
  </si>
  <si>
    <t>SPORURI CARE NU FAC PARTE DIN BAZA 8,6% DIN 4888</t>
  </si>
  <si>
    <t>Reîncadrare</t>
  </si>
  <si>
    <t>Modificări în cursul anului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</si>
</sst>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34" fillId="0" borderId="11" xfId="0" applyFont="1" applyBorder="1" applyAlignment="1">
      <alignment wrapText="1"/>
    </xf>
    <xf numFmtId="0" fontId="36" fillId="0" borderId="12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0" xfId="0" applyFont="1" applyAlignment="1">
      <alignment horizontal="center"/>
    </xf>
    <xf numFmtId="0" fontId="34" fillId="0" borderId="16" xfId="0" applyFont="1" applyBorder="1" applyAlignment="1">
      <alignment/>
    </xf>
    <xf numFmtId="0" fontId="0" fillId="0" borderId="16" xfId="0" applyBorder="1" applyAlignment="1">
      <alignment/>
    </xf>
    <xf numFmtId="0" fontId="3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/>
    </xf>
    <xf numFmtId="0" fontId="34" fillId="0" borderId="20" xfId="0" applyFont="1" applyBorder="1" applyAlignment="1">
      <alignment/>
    </xf>
    <xf numFmtId="49" fontId="34" fillId="0" borderId="21" xfId="0" applyNumberFormat="1" applyFont="1" applyBorder="1" applyAlignment="1">
      <alignment horizontal="center" vertical="center" wrapText="1"/>
    </xf>
    <xf numFmtId="49" fontId="34" fillId="0" borderId="22" xfId="0" applyNumberFormat="1" applyFont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center" vertical="center" wrapText="1"/>
    </xf>
    <xf numFmtId="49" fontId="34" fillId="0" borderId="24" xfId="0" applyNumberFormat="1" applyFont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4.8515625" style="0" customWidth="1"/>
    <col min="2" max="2" width="12.140625" style="0" customWidth="1"/>
    <col min="3" max="3" width="15.28125" style="0" customWidth="1"/>
    <col min="4" max="4" width="12.140625" style="0" customWidth="1"/>
    <col min="5" max="5" width="13.28125" style="0" customWidth="1"/>
    <col min="6" max="6" width="12.421875" style="0" customWidth="1"/>
    <col min="7" max="7" width="12.8515625" style="0" customWidth="1"/>
  </cols>
  <sheetData>
    <row r="1" spans="1:5" ht="15.75">
      <c r="A1" s="33" t="s">
        <v>28</v>
      </c>
      <c r="B1" s="33"/>
      <c r="C1" s="33"/>
      <c r="D1" s="33"/>
      <c r="E1" s="33"/>
    </row>
    <row r="2" spans="1:5" ht="15.75">
      <c r="A2" s="33" t="s">
        <v>19</v>
      </c>
      <c r="B2" s="33"/>
      <c r="C2" s="33"/>
      <c r="D2" s="33"/>
      <c r="E2" s="33"/>
    </row>
    <row r="3" spans="1:5" ht="15.75">
      <c r="A3" s="33" t="s">
        <v>20</v>
      </c>
      <c r="B3" s="33"/>
      <c r="C3" s="33"/>
      <c r="D3" s="33"/>
      <c r="E3" s="33"/>
    </row>
    <row r="4" spans="1:5" ht="15.75">
      <c r="A4" s="33" t="s">
        <v>33</v>
      </c>
      <c r="B4" s="33"/>
      <c r="C4" s="33"/>
      <c r="D4" s="33"/>
      <c r="E4" s="33"/>
    </row>
    <row r="5" spans="1:7" ht="16.5" thickBot="1">
      <c r="A5" s="16"/>
      <c r="B5" s="16"/>
      <c r="C5" s="16"/>
      <c r="D5" s="16"/>
      <c r="E5" s="16"/>
      <c r="G5" t="s">
        <v>13</v>
      </c>
    </row>
    <row r="6" spans="1:7" ht="15.75" customHeight="1" thickBot="1">
      <c r="A6" s="30"/>
      <c r="B6" s="30"/>
      <c r="C6" s="30"/>
      <c r="D6" s="34" t="s">
        <v>36</v>
      </c>
      <c r="E6" s="35"/>
      <c r="F6" s="31" t="s">
        <v>37</v>
      </c>
      <c r="G6" s="32"/>
    </row>
    <row r="7" spans="1:7" ht="30.75" thickBot="1">
      <c r="A7" s="25" t="s">
        <v>17</v>
      </c>
      <c r="B7" s="26" t="s">
        <v>16</v>
      </c>
      <c r="C7" s="27" t="s">
        <v>14</v>
      </c>
      <c r="D7" s="28" t="s">
        <v>16</v>
      </c>
      <c r="E7" s="28" t="s">
        <v>15</v>
      </c>
      <c r="F7" s="28" t="s">
        <v>16</v>
      </c>
      <c r="G7" s="29" t="s">
        <v>34</v>
      </c>
    </row>
    <row r="8" spans="1:7" ht="15">
      <c r="A8" s="20" t="s">
        <v>9</v>
      </c>
      <c r="B8" s="21"/>
      <c r="C8" s="22">
        <v>1696</v>
      </c>
      <c r="D8" s="21"/>
      <c r="E8" s="23">
        <v>1696</v>
      </c>
      <c r="F8" s="21"/>
      <c r="G8" s="24">
        <v>1696</v>
      </c>
    </row>
    <row r="9" spans="1:7" ht="15">
      <c r="A9" s="10" t="s">
        <v>10</v>
      </c>
      <c r="B9" s="4" t="s">
        <v>21</v>
      </c>
      <c r="C9" s="1">
        <f>ROUNDUP(1696*40%,0)</f>
        <v>679</v>
      </c>
      <c r="D9" s="4"/>
      <c r="E9" s="18">
        <v>679</v>
      </c>
      <c r="F9" s="4"/>
      <c r="G9" s="9">
        <v>679</v>
      </c>
    </row>
    <row r="10" spans="1:7" ht="15">
      <c r="A10" s="10" t="s">
        <v>0</v>
      </c>
      <c r="B10" s="1" t="s">
        <v>22</v>
      </c>
      <c r="C10" s="1">
        <f>ROUNDUP(1696*25%,0)</f>
        <v>424</v>
      </c>
      <c r="D10" s="1"/>
      <c r="E10" s="18"/>
      <c r="F10" s="1"/>
      <c r="G10" s="9"/>
    </row>
    <row r="11" spans="1:7" ht="15">
      <c r="A11" s="8" t="s">
        <v>1</v>
      </c>
      <c r="B11" s="1"/>
      <c r="C11" s="5">
        <f>C8+C9+C10</f>
        <v>2799</v>
      </c>
      <c r="D11" s="1"/>
      <c r="E11" s="18"/>
      <c r="F11" s="1"/>
      <c r="G11" s="9"/>
    </row>
    <row r="12" spans="1:7" ht="15">
      <c r="A12" s="10" t="s">
        <v>23</v>
      </c>
      <c r="B12" s="1" t="s">
        <v>24</v>
      </c>
      <c r="C12" s="1">
        <f>ROUNDUP(2799*15%,0)</f>
        <v>420</v>
      </c>
      <c r="D12" s="1"/>
      <c r="E12" s="18">
        <v>420</v>
      </c>
      <c r="F12" s="1"/>
      <c r="G12" s="9">
        <v>420</v>
      </c>
    </row>
    <row r="13" spans="1:7" ht="15.75">
      <c r="A13" s="11" t="s">
        <v>5</v>
      </c>
      <c r="B13" s="1"/>
      <c r="C13" s="7">
        <f>C11+C12</f>
        <v>3219</v>
      </c>
      <c r="D13" s="1"/>
      <c r="E13" s="17"/>
      <c r="F13" s="1"/>
      <c r="G13" s="9"/>
    </row>
    <row r="14" spans="1:7" ht="15">
      <c r="A14" s="10" t="s">
        <v>11</v>
      </c>
      <c r="B14" s="1" t="s">
        <v>26</v>
      </c>
      <c r="C14" s="1">
        <f>ROUNDUP(3219*20%,0)</f>
        <v>644</v>
      </c>
      <c r="D14" s="1"/>
      <c r="E14" s="18">
        <v>644</v>
      </c>
      <c r="F14" s="1" t="s">
        <v>25</v>
      </c>
      <c r="G14" s="9">
        <f>ROUNDUP(3219*25%,0)</f>
        <v>805</v>
      </c>
    </row>
    <row r="15" spans="1:7" ht="15.75">
      <c r="A15" s="11" t="s">
        <v>2</v>
      </c>
      <c r="B15" s="1"/>
      <c r="C15" s="1"/>
      <c r="D15" s="1"/>
      <c r="E15" s="19">
        <f>E8+E9+E12+E14</f>
        <v>3439</v>
      </c>
      <c r="F15" s="1"/>
      <c r="G15" s="12">
        <f>G8+G9+G12+G14</f>
        <v>3600</v>
      </c>
    </row>
    <row r="16" spans="1:7" ht="15">
      <c r="A16" s="10" t="s">
        <v>12</v>
      </c>
      <c r="B16" s="1" t="s">
        <v>27</v>
      </c>
      <c r="C16" s="1">
        <f>ROUNDUP(3219*15%,0)</f>
        <v>483</v>
      </c>
      <c r="D16" s="1"/>
      <c r="E16" s="18"/>
      <c r="F16" s="1"/>
      <c r="G16" s="9"/>
    </row>
    <row r="17" spans="1:7" ht="15">
      <c r="A17" s="10" t="s">
        <v>29</v>
      </c>
      <c r="B17" s="1" t="s">
        <v>25</v>
      </c>
      <c r="C17" s="1">
        <f>ROUNDUP(3219*25%,0)</f>
        <v>805</v>
      </c>
      <c r="D17" s="1"/>
      <c r="E17" s="18"/>
      <c r="F17" s="1"/>
      <c r="G17" s="9"/>
    </row>
    <row r="18" spans="1:7" ht="15.75">
      <c r="A18" s="11" t="s">
        <v>4</v>
      </c>
      <c r="B18" s="1"/>
      <c r="C18" s="7">
        <f>C13+C14+C16+C17</f>
        <v>5151</v>
      </c>
      <c r="D18" s="1"/>
      <c r="E18" s="18"/>
      <c r="F18" s="1"/>
      <c r="G18" s="9"/>
    </row>
    <row r="19" spans="1:7" ht="15.75">
      <c r="A19" s="11" t="s">
        <v>18</v>
      </c>
      <c r="B19" s="1"/>
      <c r="C19" s="7"/>
      <c r="D19" s="1"/>
      <c r="E19" s="18"/>
      <c r="F19" s="1"/>
      <c r="G19" s="9"/>
    </row>
    <row r="20" spans="1:7" ht="15.75">
      <c r="A20" s="10" t="s">
        <v>0</v>
      </c>
      <c r="B20" s="1"/>
      <c r="C20" s="7"/>
      <c r="D20" s="1"/>
      <c r="E20" s="18">
        <v>424</v>
      </c>
      <c r="F20" s="1"/>
      <c r="G20" s="9">
        <v>424</v>
      </c>
    </row>
    <row r="21" spans="1:7" ht="15">
      <c r="A21" s="10" t="s">
        <v>1</v>
      </c>
      <c r="B21" s="3"/>
      <c r="C21" s="1"/>
      <c r="D21" s="1"/>
      <c r="E21" s="18">
        <f>E15+E20</f>
        <v>3863</v>
      </c>
      <c r="F21" s="1"/>
      <c r="G21" s="9"/>
    </row>
    <row r="22" spans="1:7" ht="15">
      <c r="A22" s="10" t="s">
        <v>3</v>
      </c>
      <c r="B22" s="3"/>
      <c r="C22" s="1"/>
      <c r="D22" s="1" t="s">
        <v>30</v>
      </c>
      <c r="E22" s="18">
        <f>C18-E21</f>
        <v>1288</v>
      </c>
      <c r="F22" s="1"/>
      <c r="G22" s="9">
        <v>1288</v>
      </c>
    </row>
    <row r="23" spans="1:7" ht="15.75">
      <c r="A23" s="11" t="s">
        <v>6</v>
      </c>
      <c r="B23" s="6"/>
      <c r="C23" s="2"/>
      <c r="D23" s="1"/>
      <c r="E23" s="19">
        <f>E21+E22</f>
        <v>5151</v>
      </c>
      <c r="F23" s="1"/>
      <c r="G23" s="12">
        <f>G15+G20+G22</f>
        <v>5312</v>
      </c>
    </row>
    <row r="24" spans="1:7" ht="15">
      <c r="A24" s="10" t="s">
        <v>7</v>
      </c>
      <c r="B24" s="1"/>
      <c r="C24" s="1"/>
      <c r="D24" s="1"/>
      <c r="E24" s="18"/>
      <c r="F24" s="1"/>
      <c r="G24" s="9"/>
    </row>
    <row r="25" spans="1:7" ht="15">
      <c r="A25" s="10" t="s">
        <v>8</v>
      </c>
      <c r="B25" s="1"/>
      <c r="C25" s="1"/>
      <c r="D25" s="1" t="s">
        <v>31</v>
      </c>
      <c r="E25" s="18">
        <f>E15+E22</f>
        <v>4727</v>
      </c>
      <c r="F25" s="1"/>
      <c r="G25" s="9">
        <f>G15+G22</f>
        <v>4888</v>
      </c>
    </row>
    <row r="26" spans="1:7" ht="30">
      <c r="A26" s="10" t="s">
        <v>32</v>
      </c>
      <c r="B26" s="1"/>
      <c r="C26" s="1"/>
      <c r="D26" s="1"/>
      <c r="E26" s="1">
        <f>E23-E25</f>
        <v>424</v>
      </c>
      <c r="F26" s="1"/>
      <c r="G26" s="9"/>
    </row>
    <row r="27" spans="1:7" ht="30.75" thickBot="1">
      <c r="A27" s="13" t="s">
        <v>35</v>
      </c>
      <c r="B27" s="14"/>
      <c r="C27" s="14"/>
      <c r="D27" s="14"/>
      <c r="E27" s="14"/>
      <c r="F27" s="14"/>
      <c r="G27" s="15">
        <f>G23-G25</f>
        <v>424</v>
      </c>
    </row>
  </sheetData>
  <sheetProtection/>
  <mergeCells count="6">
    <mergeCell ref="F6:G6"/>
    <mergeCell ref="A1:E1"/>
    <mergeCell ref="A2:E2"/>
    <mergeCell ref="A3:E3"/>
    <mergeCell ref="A4:E4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Deimios</cp:lastModifiedBy>
  <cp:lastPrinted>2010-01-20T12:36:05Z</cp:lastPrinted>
  <dcterms:created xsi:type="dcterms:W3CDTF">2010-01-15T08:25:43Z</dcterms:created>
  <dcterms:modified xsi:type="dcterms:W3CDTF">2010-01-27T07:31:58Z</dcterms:modified>
  <cp:category/>
  <cp:version/>
  <cp:contentType/>
  <cp:contentStatus/>
</cp:coreProperties>
</file>